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2"/>
  </bookViews>
  <sheets>
    <sheet name="表2-2022年新增债券额度分配总表" sheetId="2" state="hidden" r:id="rId1"/>
    <sheet name="附件1" sheetId="3" r:id="rId2"/>
    <sheet name="附件2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附件2!$A$4:$E$8</definedName>
    <definedName name="_xlnm.Print_Area" localSheetId="2">附件2!$A$1:$E$8</definedName>
    <definedName name="__xlfn.COUNTIFS" hidden="1">#NAME?</definedName>
    <definedName name="A">#REF!</definedName>
    <definedName name="Database" hidden="1">#REF!</definedName>
    <definedName name="mhj">#N/A</definedName>
    <definedName name="_xlnm.Print_Area" hidden="1">#N/A</definedName>
    <definedName name="Print_Area_MI">#REF!</definedName>
    <definedName name="_xlnm.Print_Titles" hidden="1">#N/A</definedName>
    <definedName name="S">#REF!</definedName>
    <definedName name="大多数">'[1]13 铁路配件'!$A$15</definedName>
    <definedName name="地区名称">#REF!</definedName>
    <definedName name="饿">#REF!</definedName>
    <definedName name="飞过海">'[2]20 运输公司'!$C$4</definedName>
    <definedName name="吗">#REF!</definedName>
    <definedName name="我">#N/A</definedName>
    <definedName name="洋10">#REF!</definedName>
    <definedName name="주택사업본부">#REF!</definedName>
    <definedName name="철구사업본부">#REF!</definedName>
    <definedName name="_xlnm.Print_Titles" localSheetId="2">附件2!$4:$4</definedName>
    <definedName name="A" localSheetId="1">#REF!</definedName>
    <definedName name="Database" localSheetId="1" hidden="1">#REF!</definedName>
    <definedName name="Print_Area_MI" localSheetId="1">#REF!</definedName>
    <definedName name="S" localSheetId="1">#REF!</definedName>
    <definedName name="大多数" localSheetId="1">'[3]13 铁路配件'!$A$15</definedName>
    <definedName name="地区名称" localSheetId="1">#REF!</definedName>
    <definedName name="饿" localSheetId="1">#REF!</definedName>
    <definedName name="飞过海" localSheetId="1">'[4]20 运输公司'!$C$4</definedName>
    <definedName name="吗" localSheetId="1">#REF!</definedName>
    <definedName name="洋10" localSheetId="1">#REF!</definedName>
    <definedName name="주택사업본부" localSheetId="1">#REF!</definedName>
    <definedName name="철구사업본부" localSheetId="1">#REF!</definedName>
    <definedName name="办案类">'[5]公式表（不允许修改）'!$E$2:$E$6</definedName>
    <definedName name="补助对象">'[5]公式表（不允许修改）'!$I$20:$I$24</definedName>
    <definedName name="补助下级">'[5]公式表（不允许修改）'!#REF!</definedName>
    <definedName name="采购目录大类">'[5]公式表（不允许修改）'!$R$2:$R$150</definedName>
    <definedName name="产出指标">#REF!</definedName>
    <definedName name="偿债支出类项目">'[5]公式表（不允许修改）'!$AC$3:$AC$4</definedName>
    <definedName name="大型活动">'[5]公式表（不允许修改）'!$G$2:$G$7</definedName>
    <definedName name="大型活动类项目">'[5]公式表（不允许修改）'!$Y$3:$Y$5</definedName>
    <definedName name="大型修缮">'[5]公式表（不允许修改）'!$F$2:$F$8</definedName>
    <definedName name="定性">#REF!</definedName>
    <definedName name="非正式任务模板">'[5]公式表（不允许修改）'!$C$1:$M$1+'[5]公式表（不允许修改）'!$V$2:$AE$2</definedName>
    <definedName name="分配类型">'[5]公式表（不允许修改）'!$J$20:$J$23</definedName>
    <definedName name="个人家庭补助类项目">'[5]公式表（不允许修改）'!$AA$3:$AA$3</definedName>
    <definedName name="规划属性">#REF!</definedName>
    <definedName name="基本建设类项目">'[5]公式表（不允许修改）'!$V$3:$V$6</definedName>
    <definedName name="绩效指标性质">#REF!</definedName>
    <definedName name="建筑物及基础设施建设">'[5]公式表（不允许修改）'!$C$2:$C$16</definedName>
    <definedName name="科技创新发展类项目">'[5]公式表（不允许修改）'!$Z$3:$Z$8</definedName>
    <definedName name="科技研究与开发">'[5]公式表（不允许修改）'!$J$2:$J$9</definedName>
    <definedName name="满意度指标">#REF!</definedName>
    <definedName name="配套标识">'[5]公式表（不允许修改）'!$K$20:$K$21</definedName>
    <definedName name="评审明细">#REF!</definedName>
    <definedName name="其他支出类">'[5]公式表（不允许修改）'!$AE$3:$AE$3</definedName>
    <definedName name="其它任务类">#REF!</definedName>
    <definedName name="企业补助类项目">'[5]公式表（不允许修改）'!$AB$3:$AB$3</definedName>
    <definedName name="热点分类">'[5]公式表（不允许修改）'!$H$20:$H$27</definedName>
    <definedName name="任务模板">'[5]公式表（不允许修改）'!$C$17:$M$17</definedName>
    <definedName name="任务模板11">'[5]公式表（不允许修改）'!$T$14:$T$34</definedName>
    <definedName name="文体业务类">'[5]公式表（不允许修改）'!$K$2:$K$7</definedName>
    <definedName name="项目标识">'[5]公式表（不允许修改）'!$G$20:$G$22</definedName>
    <definedName name="项目类型">'[5]公式表（不允许修改）'!$F$20:$F$21</definedName>
    <definedName name="项目确定主体">'[5]公式表（不允许修改）'!$C$20:$C$25</definedName>
    <definedName name="项目性质">'[5]公式表（不允许修改）'!$E$20:$E$22</definedName>
    <definedName name="效益指标">#REF!</definedName>
    <definedName name="信息系统建设">'[5]公式表（不允许修改）'!$H$2:$H$8</definedName>
    <definedName name="信息系统运行维护">'[5]公式表（不允许修改）'!$I$2:$I$8</definedName>
    <definedName name="一般业务类">'[5]公式表（不允许修改）'!$D$2:$D$10</definedName>
    <definedName name="一级指标">#REF!</definedName>
    <definedName name="支出功能科目">'[5]公式表（不允许修改）'!$A$2:$A$2001</definedName>
    <definedName name="支出经济分类">'[5]公式表（不允许修改）'!$N$2:$N$124</definedName>
    <definedName name="执法及监督类">'[5]公式表（不允许修改）'!$L$2:$L$6</definedName>
    <definedName name="主题分类">'[5]公式表（不允许修改）'!$P$2:$P$108</definedName>
    <definedName name="专项购置类项目">'[5]公式表（不允许修改）'!$W$3:$W$8</definedName>
    <definedName name="专项业务类项目">'[5]公式表（不允许修改）'!$X$3:$X$10</definedName>
    <definedName name="转移性支出">'[5]公式表（不允许修改）'!$AD$3:$AD$3</definedName>
    <definedName name="资产分类">'[5]公式表（不允许修改）'!$L$20:$L$32</definedName>
  </definedNames>
  <calcPr calcId="144525"/>
</workbook>
</file>

<file path=xl/sharedStrings.xml><?xml version="1.0" encoding="utf-8"?>
<sst xmlns="http://schemas.openxmlformats.org/spreadsheetml/2006/main" count="65" uniqueCount="52">
  <si>
    <t>表2</t>
  </si>
  <si>
    <t>2022年新增债券额度分配总表</t>
  </si>
  <si>
    <t>单位：万元</t>
  </si>
  <si>
    <t>区划</t>
  </si>
  <si>
    <t>总计分配额度</t>
  </si>
  <si>
    <t>前两批安排情况
（含2021年底调增6亿元）</t>
  </si>
  <si>
    <t>第三批建议额度</t>
  </si>
  <si>
    <t>合计</t>
  </si>
  <si>
    <t>一般债券</t>
  </si>
  <si>
    <t>专项债券</t>
  </si>
  <si>
    <t>省本级</t>
  </si>
  <si>
    <t>海口市</t>
  </si>
  <si>
    <t>三亚市</t>
  </si>
  <si>
    <t>三亚市本级</t>
  </si>
  <si>
    <t>三亚市海棠区</t>
  </si>
  <si>
    <t>三亚市天涯区</t>
  </si>
  <si>
    <t>三亚市吉阳区</t>
  </si>
  <si>
    <t>三亚市崖州区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</si>
  <si>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</si>
  <si>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</si>
  <si>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</si>
  <si>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</si>
  <si>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</si>
  <si>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</si>
  <si>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</si>
  <si>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</si>
  <si>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</si>
  <si>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</si>
  <si>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白沙县</t>
  </si>
  <si>
    <t>保亭县</t>
  </si>
  <si>
    <t>昌江县</t>
  </si>
  <si>
    <t>乐东县</t>
  </si>
  <si>
    <t>琼中县</t>
  </si>
  <si>
    <t>陵水县</t>
  </si>
  <si>
    <t>注：三沙未安排债券额度。</t>
  </si>
  <si>
    <t>附件1</t>
  </si>
  <si>
    <t>2022年第三批省级转贷市县新增专项债券额度表</t>
  </si>
  <si>
    <t>序号</t>
  </si>
  <si>
    <t>第三批专项债券额度</t>
  </si>
  <si>
    <t>附件2-2</t>
  </si>
  <si>
    <t>2022年第三批省级转贷市县新增专项债券项目表</t>
  </si>
  <si>
    <t>项目单位</t>
  </si>
  <si>
    <t>项目名称</t>
  </si>
  <si>
    <t>安排数</t>
  </si>
  <si>
    <t>屯昌 汇总</t>
  </si>
  <si>
    <t>屯昌</t>
  </si>
  <si>
    <t>屯昌县土地储备整理交易中心</t>
  </si>
  <si>
    <t>屯昌县“旱地改造水田”和土地综合整治项目</t>
  </si>
  <si>
    <t>县房产中心</t>
  </si>
  <si>
    <t>屯昌县2022年老旧小区改造项目</t>
  </si>
  <si>
    <t>屯昌县政府投资项目管理中心</t>
  </si>
  <si>
    <t>屯昌县产城融合示范区-基础设施建设工程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</si>
</sst>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36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黑体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b/>
      <sz val="12"/>
      <name val="黑体"/>
      <charset val="134"/>
    </font>
    <font>
      <sz val="9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8"/>
      <name val="黑体"/>
      <charset val="134"/>
    </font>
    <font>
      <b/>
      <sz val="14"/>
      <name val="黑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黑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11" applyNumberFormat="0" applyAlignment="0" applyProtection="0">
      <alignment vertical="center"/>
    </xf>
    <xf numFmtId="0" fontId="35" fillId="25" borderId="6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41" fontId="12" fillId="0" borderId="1" xfId="0" applyNumberFormat="1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1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41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os\Desktop\68&#20159;&#20803;\\home\uos\Desktop\home\uos\Desktop\home\uos\Desktop\&#20538;&#21153;&#24037;&#20316;\&#20538;&#21048;&#20998;&#37197;\2022&#24180;\home\uos\Desktop\&#20538;&#21153;&#24037;&#20316;\&#20538;&#21048;&#20998;&#37197;\2022&#24180;\home\uos\Desktop\&#20538;&#21153;&#24037;&#20316;\&#20538;&#21048;&#20998;&#37197;\2022&#24180;\Users\lenovo\Documents\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os\Desktop\68&#20159;&#20803;\\home\uos\Desktop\home\uos\Desktop\home\uos\Desktop\&#20538;&#21153;&#24037;&#20316;\&#20538;&#21048;&#20998;&#37197;\2022&#24180;\home\uos\Desktop\&#20538;&#21153;&#24037;&#20316;\&#20538;&#21048;&#20998;&#37197;\2022&#24180;\Users\lenovo\Documents\Boo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os\Desktop\home\uos\Desktop\home\uos\Desktop\&#20538;&#21153;&#24037;&#20316;\&#20538;&#21048;&#20998;&#37197;\2022&#24180;\home\uos\Desktop\&#20538;&#21153;&#24037;&#20316;\&#20538;&#21048;&#20998;&#37197;\2022&#24180;\home\uos\Desktop\&#20538;&#21153;&#24037;&#20316;\&#20538;&#21048;&#20998;&#37197;\2022&#24180;\Users\lenovo\Documents\Boo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os\Desktop\home\uos\Desktop\home\uos\Desktop\&#20538;&#21153;&#24037;&#20316;\&#20538;&#21048;&#20998;&#37197;\2022&#24180;\home\uos\Desktop\&#20538;&#21153;&#24037;&#20316;\&#20538;&#21048;&#20998;&#37197;\2022&#24180;\Users\lenovo\Documents\Book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os\Desktop\68&#20159;&#20803;\&#31532;&#20108;&#25209;&#34917;&#21161;&#19979;&#36798;&#21442;&#32771;\files1664349784012\&#38468;&#20214;2&#65306;&#39033;&#30446;&#32489;&#25928;&#30446;&#26631;&#34920;&#65288;&#27169;&#264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绩效目标表"/>
      <sheetName val="公式表（不允许修改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XER33"/>
  <sheetViews>
    <sheetView zoomScale="70" zoomScaleNormal="70" workbookViewId="0">
      <selection activeCell="H32" sqref="H32"/>
    </sheetView>
  </sheetViews>
  <sheetFormatPr defaultColWidth="9" defaultRowHeight="24" customHeight="1"/>
  <cols>
    <col min="1" max="1" width="21.625" style="13" customWidth="1"/>
    <col min="2" max="7" width="24.625" style="29" customWidth="1"/>
    <col min="8" max="8" width="24.625" style="13" customWidth="1"/>
    <col min="9" max="16362" width="9" style="13"/>
    <col min="16363" max="16384" width="9" style="17"/>
  </cols>
  <sheetData>
    <row r="1" s="13" customFormat="1" customHeight="1" spans="1:16372">
      <c r="A1" s="30" t="s">
        <v>0</v>
      </c>
      <c r="B1" s="29"/>
      <c r="C1" s="29"/>
      <c r="D1" s="29"/>
      <c r="E1" s="29"/>
      <c r="F1" s="29"/>
      <c r="G1" s="29"/>
      <c r="XEI1" s="17"/>
      <c r="XEJ1" s="17"/>
      <c r="XEK1" s="17"/>
      <c r="XEL1" s="17"/>
      <c r="XEM1" s="17"/>
      <c r="XEN1" s="17"/>
      <c r="XEO1" s="17"/>
      <c r="XEP1" s="17"/>
      <c r="XEQ1" s="17"/>
      <c r="XER1" s="17"/>
    </row>
    <row r="2" s="14" customFormat="1" ht="43" customHeight="1" spans="1:8">
      <c r="A2" s="31" t="s">
        <v>1</v>
      </c>
      <c r="B2" s="31"/>
      <c r="C2" s="31"/>
      <c r="D2" s="31"/>
      <c r="E2" s="31"/>
      <c r="F2" s="31"/>
      <c r="G2" s="31"/>
      <c r="H2" s="31"/>
    </row>
    <row r="3" s="13" customFormat="1" customHeight="1" spans="2:8">
      <c r="B3" s="29"/>
      <c r="C3" s="29"/>
      <c r="D3" s="29"/>
      <c r="E3" s="29"/>
      <c r="F3" s="29"/>
      <c r="G3" s="29"/>
      <c r="H3" s="32" t="s">
        <v>2</v>
      </c>
    </row>
    <row r="4" s="15" customFormat="1" customHeight="1" spans="1:8">
      <c r="A4" s="22" t="s">
        <v>3</v>
      </c>
      <c r="B4" s="33" t="s">
        <v>4</v>
      </c>
      <c r="C4" s="33"/>
      <c r="D4" s="33"/>
      <c r="E4" s="33" t="s">
        <v>5</v>
      </c>
      <c r="F4" s="33"/>
      <c r="G4" s="33"/>
      <c r="H4" s="23" t="s">
        <v>6</v>
      </c>
    </row>
    <row r="5" s="15" customFormat="1" customHeight="1" spans="1:8">
      <c r="A5" s="22"/>
      <c r="B5" s="33"/>
      <c r="C5" s="33"/>
      <c r="D5" s="33"/>
      <c r="E5" s="33"/>
      <c r="F5" s="33"/>
      <c r="G5" s="33"/>
      <c r="H5" s="24"/>
    </row>
    <row r="6" s="15" customFormat="1" customHeight="1" spans="1:8">
      <c r="A6" s="22"/>
      <c r="B6" s="34" t="s">
        <v>7</v>
      </c>
      <c r="C6" s="23" t="s">
        <v>8</v>
      </c>
      <c r="D6" s="23" t="s">
        <v>9</v>
      </c>
      <c r="E6" s="22" t="s">
        <v>7</v>
      </c>
      <c r="F6" s="23" t="s">
        <v>8</v>
      </c>
      <c r="G6" s="23" t="s">
        <v>9</v>
      </c>
      <c r="H6" s="23" t="s">
        <v>9</v>
      </c>
    </row>
    <row r="7" s="15" customFormat="1" ht="38" customHeight="1" spans="1:8">
      <c r="A7" s="22"/>
      <c r="B7" s="35"/>
      <c r="C7" s="36"/>
      <c r="D7" s="24"/>
      <c r="E7" s="22"/>
      <c r="F7" s="36"/>
      <c r="G7" s="24"/>
      <c r="H7" s="24"/>
    </row>
    <row r="8" s="27" customFormat="1" ht="30" customHeight="1" spans="1:8">
      <c r="A8" s="37" t="s">
        <v>7</v>
      </c>
      <c r="B8" s="38">
        <v>5290000</v>
      </c>
      <c r="C8" s="38">
        <v>1100000</v>
      </c>
      <c r="D8" s="38">
        <v>4190000</v>
      </c>
      <c r="E8" s="38">
        <v>4610000</v>
      </c>
      <c r="F8" s="38">
        <v>1100000</v>
      </c>
      <c r="G8" s="38">
        <v>3510000</v>
      </c>
      <c r="H8" s="38">
        <v>680000</v>
      </c>
    </row>
    <row r="9" s="13" customFormat="1" ht="30" customHeight="1" spans="1:8">
      <c r="A9" s="39" t="s">
        <v>10</v>
      </c>
      <c r="B9" s="40">
        <f t="shared" ref="B9:B32" si="0">C9+D9</f>
        <v>1949900</v>
      </c>
      <c r="C9" s="26">
        <f t="shared" ref="C9:C32" si="1">F9</f>
        <v>745000</v>
      </c>
      <c r="D9" s="26">
        <f t="shared" ref="D9:D32" si="2">G9+H9</f>
        <v>1204900</v>
      </c>
      <c r="E9" s="26">
        <v>1845400</v>
      </c>
      <c r="F9" s="26">
        <v>745000</v>
      </c>
      <c r="G9" s="26">
        <v>1100400</v>
      </c>
      <c r="H9" s="26">
        <v>104500</v>
      </c>
    </row>
    <row r="10" s="13" customFormat="1" ht="30" customHeight="1" spans="1:8">
      <c r="A10" s="39" t="s">
        <v>11</v>
      </c>
      <c r="B10" s="40">
        <f t="shared" si="0"/>
        <v>1110300</v>
      </c>
      <c r="C10" s="26">
        <f t="shared" si="1"/>
        <v>48000</v>
      </c>
      <c r="D10" s="26">
        <f t="shared" si="2"/>
        <v>1062300</v>
      </c>
      <c r="E10" s="26">
        <v>834600</v>
      </c>
      <c r="F10" s="26">
        <v>48000</v>
      </c>
      <c r="G10" s="26">
        <v>786600</v>
      </c>
      <c r="H10" s="26">
        <v>275700</v>
      </c>
    </row>
    <row r="11" s="13" customFormat="1" ht="30" customHeight="1" spans="1:8">
      <c r="A11" s="39" t="s">
        <v>12</v>
      </c>
      <c r="B11" s="40">
        <f t="shared" si="0"/>
        <v>867100</v>
      </c>
      <c r="C11" s="26">
        <f t="shared" si="1"/>
        <v>58000</v>
      </c>
      <c r="D11" s="26">
        <f t="shared" si="2"/>
        <v>809100</v>
      </c>
      <c r="E11" s="26">
        <v>785100</v>
      </c>
      <c r="F11" s="26">
        <v>58000</v>
      </c>
      <c r="G11" s="26">
        <v>727100</v>
      </c>
      <c r="H11" s="26">
        <v>82000</v>
      </c>
    </row>
    <row r="12" s="13" customFormat="1" ht="30" hidden="1" customHeight="1" spans="1:8">
      <c r="A12" s="39" t="s">
        <v>13</v>
      </c>
      <c r="B12" s="40">
        <f t="shared" si="0"/>
        <v>0</v>
      </c>
      <c r="C12" s="26">
        <f t="shared" si="1"/>
        <v>0</v>
      </c>
      <c r="D12" s="26">
        <f t="shared" si="2"/>
        <v>0</v>
      </c>
      <c r="E12" s="26">
        <v>0</v>
      </c>
      <c r="F12" s="26">
        <v>0</v>
      </c>
      <c r="G12" s="26">
        <v>0</v>
      </c>
      <c r="H12" s="26">
        <v>0</v>
      </c>
    </row>
    <row r="13" s="13" customFormat="1" ht="30" hidden="1" customHeight="1" spans="1:8">
      <c r="A13" s="39" t="s">
        <v>14</v>
      </c>
      <c r="B13" s="40">
        <f t="shared" si="0"/>
        <v>0</v>
      </c>
      <c r="C13" s="26">
        <f t="shared" si="1"/>
        <v>0</v>
      </c>
      <c r="D13" s="26">
        <f t="shared" si="2"/>
        <v>0</v>
      </c>
      <c r="E13" s="26">
        <v>0</v>
      </c>
      <c r="F13" s="26">
        <v>0</v>
      </c>
      <c r="G13" s="26">
        <v>0</v>
      </c>
      <c r="H13" s="26">
        <v>0</v>
      </c>
    </row>
    <row r="14" s="13" customFormat="1" ht="30" hidden="1" customHeight="1" spans="1:8">
      <c r="A14" s="39" t="s">
        <v>15</v>
      </c>
      <c r="B14" s="40">
        <f t="shared" si="0"/>
        <v>0</v>
      </c>
      <c r="C14" s="26">
        <f t="shared" si="1"/>
        <v>0</v>
      </c>
      <c r="D14" s="26">
        <f t="shared" si="2"/>
        <v>0</v>
      </c>
      <c r="E14" s="26">
        <v>0</v>
      </c>
      <c r="F14" s="26">
        <v>0</v>
      </c>
      <c r="G14" s="26">
        <v>0</v>
      </c>
      <c r="H14" s="26">
        <v>0</v>
      </c>
    </row>
    <row r="15" s="13" customFormat="1" ht="30" hidden="1" customHeight="1" spans="1:8">
      <c r="A15" s="39" t="s">
        <v>16</v>
      </c>
      <c r="B15" s="40">
        <f t="shared" si="0"/>
        <v>0</v>
      </c>
      <c r="C15" s="26">
        <f t="shared" si="1"/>
        <v>0</v>
      </c>
      <c r="D15" s="26">
        <f t="shared" si="2"/>
        <v>0</v>
      </c>
      <c r="E15" s="26">
        <v>0</v>
      </c>
      <c r="F15" s="26">
        <v>0</v>
      </c>
      <c r="G15" s="26">
        <v>0</v>
      </c>
      <c r="H15" s="26">
        <v>0</v>
      </c>
    </row>
    <row r="16" s="13" customFormat="1" ht="30" hidden="1" customHeight="1" spans="1:8">
      <c r="A16" s="39" t="s">
        <v>17</v>
      </c>
      <c r="B16" s="40">
        <f t="shared" si="0"/>
        <v>0</v>
      </c>
      <c r="C16" s="26">
        <f t="shared" si="1"/>
        <v>0</v>
      </c>
      <c r="D16" s="26">
        <f t="shared" si="2"/>
        <v>0</v>
      </c>
      <c r="E16" s="26">
        <v>0</v>
      </c>
      <c r="F16" s="26">
        <v>0</v>
      </c>
      <c r="G16" s="26">
        <v>0</v>
      </c>
      <c r="H16" s="26">
        <v>0</v>
      </c>
    </row>
    <row r="17" s="13" customFormat="1" ht="30" customHeight="1" spans="1:8">
      <c r="A17" s="39" t="s">
        <v>18</v>
      </c>
      <c r="B17" s="40">
        <f t="shared" si="0"/>
        <v>523300</v>
      </c>
      <c r="C17" s="26">
        <f t="shared" si="1"/>
        <v>118000</v>
      </c>
      <c r="D17" s="26">
        <f t="shared" si="2"/>
        <v>405300</v>
      </c>
      <c r="E17" s="26">
        <v>507300</v>
      </c>
      <c r="F17" s="26">
        <v>118000</v>
      </c>
      <c r="G17" s="26">
        <v>389300</v>
      </c>
      <c r="H17" s="26">
        <v>16000</v>
      </c>
    </row>
    <row r="18" s="13" customFormat="1" ht="30" customHeight="1" spans="1:8">
      <c r="A18" s="39" t="s">
        <v>19</v>
      </c>
      <c r="B18" s="40">
        <f t="shared" si="0"/>
        <v>9000</v>
      </c>
      <c r="C18" s="26">
        <f t="shared" si="1"/>
        <v>6000</v>
      </c>
      <c r="D18" s="26">
        <f t="shared" si="2"/>
        <v>3000</v>
      </c>
      <c r="E18" s="26">
        <v>6000</v>
      </c>
      <c r="F18" s="26">
        <v>6000</v>
      </c>
      <c r="G18" s="26">
        <v>0</v>
      </c>
      <c r="H18" s="26">
        <v>3000</v>
      </c>
    </row>
    <row r="19" s="13" customFormat="1" ht="30" customHeight="1" spans="1:8">
      <c r="A19" s="39" t="s">
        <v>20</v>
      </c>
      <c r="B19" s="40">
        <f t="shared" si="0"/>
        <v>22000</v>
      </c>
      <c r="C19" s="26">
        <f t="shared" si="1"/>
        <v>8000</v>
      </c>
      <c r="D19" s="26">
        <f t="shared" si="2"/>
        <v>14000</v>
      </c>
      <c r="E19" s="26">
        <v>22000</v>
      </c>
      <c r="F19" s="26">
        <v>8000</v>
      </c>
      <c r="G19" s="26">
        <v>14000</v>
      </c>
      <c r="H19" s="26">
        <v>0</v>
      </c>
    </row>
    <row r="20" s="13" customFormat="1" ht="30" customHeight="1" spans="1:8">
      <c r="A20" s="39" t="s">
        <v>21</v>
      </c>
      <c r="B20" s="40">
        <f t="shared" si="0"/>
        <v>192300</v>
      </c>
      <c r="C20" s="26">
        <f t="shared" si="1"/>
        <v>22000</v>
      </c>
      <c r="D20" s="26">
        <f t="shared" si="2"/>
        <v>170300</v>
      </c>
      <c r="E20" s="26">
        <v>175800</v>
      </c>
      <c r="F20" s="26">
        <v>22000</v>
      </c>
      <c r="G20" s="26">
        <v>153800</v>
      </c>
      <c r="H20" s="26">
        <v>16500</v>
      </c>
    </row>
    <row r="21" s="13" customFormat="1" ht="30" customHeight="1" spans="1:8">
      <c r="A21" s="39" t="s">
        <v>22</v>
      </c>
      <c r="B21" s="40">
        <f t="shared" si="0"/>
        <v>109300</v>
      </c>
      <c r="C21" s="26">
        <f t="shared" si="1"/>
        <v>23000</v>
      </c>
      <c r="D21" s="26">
        <f t="shared" si="2"/>
        <v>86300</v>
      </c>
      <c r="E21" s="26">
        <v>99300</v>
      </c>
      <c r="F21" s="26">
        <v>23000</v>
      </c>
      <c r="G21" s="26">
        <v>76300</v>
      </c>
      <c r="H21" s="26">
        <v>10000</v>
      </c>
    </row>
    <row r="22" s="13" customFormat="1" ht="30" customHeight="1" spans="1:8">
      <c r="A22" s="41" t="s">
        <v>23</v>
      </c>
      <c r="B22" s="40">
        <f t="shared" si="0"/>
        <v>241300</v>
      </c>
      <c r="C22" s="26">
        <f t="shared" si="1"/>
        <v>13000</v>
      </c>
      <c r="D22" s="26">
        <f t="shared" si="2"/>
        <v>228300</v>
      </c>
      <c r="E22" s="26">
        <v>153300</v>
      </c>
      <c r="F22" s="26">
        <v>13000</v>
      </c>
      <c r="G22" s="26">
        <v>140300</v>
      </c>
      <c r="H22" s="26">
        <v>88000</v>
      </c>
    </row>
    <row r="23" s="13" customFormat="1" ht="30" customHeight="1" spans="1:8">
      <c r="A23" s="39" t="s">
        <v>24</v>
      </c>
      <c r="B23" s="40">
        <f t="shared" si="0"/>
        <v>20300</v>
      </c>
      <c r="C23" s="26">
        <f t="shared" si="1"/>
        <v>10000</v>
      </c>
      <c r="D23" s="26">
        <f t="shared" si="2"/>
        <v>10300</v>
      </c>
      <c r="E23" s="26">
        <v>17500</v>
      </c>
      <c r="F23" s="26">
        <v>10000</v>
      </c>
      <c r="G23" s="26">
        <v>7500</v>
      </c>
      <c r="H23" s="26">
        <v>2800</v>
      </c>
    </row>
    <row r="24" s="13" customFormat="1" ht="30" customHeight="1" spans="1:8">
      <c r="A24" s="39" t="s">
        <v>25</v>
      </c>
      <c r="B24" s="40">
        <f t="shared" si="0"/>
        <v>56500</v>
      </c>
      <c r="C24" s="26">
        <f t="shared" si="1"/>
        <v>10000</v>
      </c>
      <c r="D24" s="26">
        <f t="shared" si="2"/>
        <v>46500</v>
      </c>
      <c r="E24" s="26">
        <v>41600</v>
      </c>
      <c r="F24" s="26">
        <v>10000</v>
      </c>
      <c r="G24" s="26">
        <v>31600</v>
      </c>
      <c r="H24" s="26">
        <v>14900</v>
      </c>
    </row>
    <row r="25" s="13" customFormat="1" ht="30" customHeight="1" spans="1:8">
      <c r="A25" s="39" t="s">
        <v>26</v>
      </c>
      <c r="B25" s="40">
        <f t="shared" si="0"/>
        <v>16100</v>
      </c>
      <c r="C25" s="26">
        <f t="shared" si="1"/>
        <v>6000</v>
      </c>
      <c r="D25" s="26">
        <f t="shared" si="2"/>
        <v>10100</v>
      </c>
      <c r="E25" s="26">
        <v>10100</v>
      </c>
      <c r="F25" s="26">
        <v>6000</v>
      </c>
      <c r="G25" s="26">
        <v>4100</v>
      </c>
      <c r="H25" s="26">
        <v>6000</v>
      </c>
    </row>
    <row r="26" s="13" customFormat="1" ht="30" customHeight="1" spans="1:8">
      <c r="A26" s="39" t="s">
        <v>27</v>
      </c>
      <c r="B26" s="40">
        <f t="shared" si="0"/>
        <v>47100</v>
      </c>
      <c r="C26" s="26">
        <f t="shared" si="1"/>
        <v>3000</v>
      </c>
      <c r="D26" s="26">
        <f t="shared" si="2"/>
        <v>44100</v>
      </c>
      <c r="E26" s="26">
        <v>43000</v>
      </c>
      <c r="F26" s="26">
        <v>3000</v>
      </c>
      <c r="G26" s="26">
        <v>40000</v>
      </c>
      <c r="H26" s="26">
        <v>4100</v>
      </c>
    </row>
    <row r="27" s="13" customFormat="1" ht="30" customHeight="1" spans="1:8">
      <c r="A27" s="39" t="s">
        <v>28</v>
      </c>
      <c r="B27" s="40">
        <f t="shared" si="0"/>
        <v>11100</v>
      </c>
      <c r="C27" s="26">
        <f t="shared" si="1"/>
        <v>5000</v>
      </c>
      <c r="D27" s="26">
        <f t="shared" si="2"/>
        <v>6100</v>
      </c>
      <c r="E27" s="26">
        <v>5000</v>
      </c>
      <c r="F27" s="26">
        <v>5000</v>
      </c>
      <c r="G27" s="26">
        <v>0</v>
      </c>
      <c r="H27" s="26">
        <v>6100</v>
      </c>
    </row>
    <row r="28" s="13" customFormat="1" ht="30" customHeight="1" spans="1:8">
      <c r="A28" s="39" t="s">
        <v>29</v>
      </c>
      <c r="B28" s="40">
        <f t="shared" si="0"/>
        <v>12500</v>
      </c>
      <c r="C28" s="26">
        <f t="shared" si="1"/>
        <v>2000</v>
      </c>
      <c r="D28" s="26">
        <f t="shared" si="2"/>
        <v>10500</v>
      </c>
      <c r="E28" s="26">
        <v>2000</v>
      </c>
      <c r="F28" s="26">
        <v>2000</v>
      </c>
      <c r="G28" s="26">
        <v>0</v>
      </c>
      <c r="H28" s="26">
        <v>10500</v>
      </c>
    </row>
    <row r="29" s="13" customFormat="1" ht="30" customHeight="1" spans="1:8">
      <c r="A29" s="39" t="s">
        <v>30</v>
      </c>
      <c r="B29" s="40">
        <f t="shared" si="0"/>
        <v>15100</v>
      </c>
      <c r="C29" s="26">
        <f t="shared" si="1"/>
        <v>3000</v>
      </c>
      <c r="D29" s="26">
        <f t="shared" si="2"/>
        <v>12100</v>
      </c>
      <c r="E29" s="26">
        <v>8800</v>
      </c>
      <c r="F29" s="26">
        <v>3000</v>
      </c>
      <c r="G29" s="26">
        <v>5800</v>
      </c>
      <c r="H29" s="26">
        <v>6300</v>
      </c>
    </row>
    <row r="30" s="13" customFormat="1" ht="30" customHeight="1" spans="1:8">
      <c r="A30" s="42" t="s">
        <v>31</v>
      </c>
      <c r="B30" s="40">
        <f t="shared" si="0"/>
        <v>24800</v>
      </c>
      <c r="C30" s="26">
        <f t="shared" si="1"/>
        <v>0</v>
      </c>
      <c r="D30" s="26">
        <f t="shared" si="2"/>
        <v>24800</v>
      </c>
      <c r="E30" s="26">
        <v>21200</v>
      </c>
      <c r="F30" s="26">
        <v>0</v>
      </c>
      <c r="G30" s="26">
        <v>21200</v>
      </c>
      <c r="H30" s="26">
        <v>3600</v>
      </c>
    </row>
    <row r="31" s="13" customFormat="1" ht="30" customHeight="1" spans="1:8">
      <c r="A31" s="39" t="s">
        <v>32</v>
      </c>
      <c r="B31" s="40">
        <f t="shared" si="0"/>
        <v>38000</v>
      </c>
      <c r="C31" s="26">
        <f t="shared" si="1"/>
        <v>20000</v>
      </c>
      <c r="D31" s="26">
        <f t="shared" si="2"/>
        <v>18000</v>
      </c>
      <c r="E31" s="26">
        <v>32000</v>
      </c>
      <c r="F31" s="26">
        <v>20000</v>
      </c>
      <c r="G31" s="26">
        <v>12000</v>
      </c>
      <c r="H31" s="26">
        <v>6000</v>
      </c>
    </row>
    <row r="32" s="28" customFormat="1" ht="30" customHeight="1" spans="1:9">
      <c r="A32" s="39" t="s">
        <v>33</v>
      </c>
      <c r="B32" s="40">
        <f t="shared" si="0"/>
        <v>24000</v>
      </c>
      <c r="C32" s="26">
        <f t="shared" si="1"/>
        <v>0</v>
      </c>
      <c r="D32" s="26">
        <f t="shared" si="2"/>
        <v>24000</v>
      </c>
      <c r="E32" s="26">
        <v>0</v>
      </c>
      <c r="F32" s="26">
        <v>0</v>
      </c>
      <c r="G32" s="26">
        <v>0</v>
      </c>
      <c r="H32" s="26">
        <v>24000</v>
      </c>
      <c r="I32" s="13"/>
    </row>
    <row r="33" s="13" customFormat="1" ht="49" customHeight="1" spans="1:16372">
      <c r="A33" s="43" t="s">
        <v>34</v>
      </c>
      <c r="B33" s="43"/>
      <c r="C33" s="43"/>
      <c r="D33" s="43"/>
      <c r="E33" s="43"/>
      <c r="F33" s="43"/>
      <c r="G33" s="43"/>
      <c r="H33" s="43"/>
      <c r="XEI33" s="17"/>
      <c r="XEJ33" s="17"/>
      <c r="XEK33" s="17"/>
      <c r="XEL33" s="17"/>
      <c r="XEM33" s="17"/>
      <c r="XEN33" s="17"/>
      <c r="XEO33" s="17"/>
      <c r="XEP33" s="17"/>
      <c r="XEQ33" s="17"/>
      <c r="XER33" s="17"/>
    </row>
  </sheetData>
  <mergeCells count="13">
    <mergeCell ref="A2:H2"/>
    <mergeCell ref="A33:H33"/>
    <mergeCell ref="A4:A7"/>
    <mergeCell ref="B6:B7"/>
    <mergeCell ref="C6:C7"/>
    <mergeCell ref="D6:D7"/>
    <mergeCell ref="E6:E7"/>
    <mergeCell ref="F6:F7"/>
    <mergeCell ref="G6:G7"/>
    <mergeCell ref="H4:H5"/>
    <mergeCell ref="H6:H7"/>
    <mergeCell ref="B4:D5"/>
    <mergeCell ref="E4:G5"/>
  </mergeCells>
  <printOptions horizontalCentered="1"/>
  <pageMargins left="0.432638888888889" right="0.432638888888889" top="0.511805555555556" bottom="0.275" header="0.354166666666667" footer="0.314583333333333"/>
  <pageSetup paperSize="9" scale="6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XEM6"/>
  <sheetViews>
    <sheetView zoomScale="70" zoomScaleNormal="70" workbookViewId="0">
      <selection activeCell="C9" sqref="C9"/>
    </sheetView>
  </sheetViews>
  <sheetFormatPr defaultColWidth="9" defaultRowHeight="24" customHeight="1" outlineLevelRow="5"/>
  <cols>
    <col min="1" max="1" width="20.7083333333333" style="16" customWidth="1"/>
    <col min="2" max="2" width="36.9666666666667" style="16" customWidth="1"/>
    <col min="3" max="3" width="39.8166666666667" style="16" customWidth="1"/>
    <col min="4" max="16357" width="9" style="13"/>
    <col min="16358" max="16379" width="9" style="17"/>
  </cols>
  <sheetData>
    <row r="1" s="13" customFormat="1" customHeight="1" spans="1:16367">
      <c r="A1" s="18" t="s">
        <v>35</v>
      </c>
      <c r="B1" s="19"/>
      <c r="C1" s="16"/>
      <c r="XED1" s="17"/>
      <c r="XEE1" s="17"/>
      <c r="XEF1" s="17"/>
      <c r="XEG1" s="17"/>
      <c r="XEH1" s="17"/>
      <c r="XEI1" s="17"/>
      <c r="XEJ1" s="17"/>
      <c r="XEK1" s="17"/>
      <c r="XEL1" s="17"/>
      <c r="XEM1" s="17"/>
    </row>
    <row r="2" s="14" customFormat="1" ht="43" customHeight="1" spans="1:3">
      <c r="A2" s="20" t="s">
        <v>36</v>
      </c>
      <c r="B2" s="20"/>
      <c r="C2" s="20"/>
    </row>
    <row r="3" s="13" customFormat="1" customHeight="1" spans="1:3">
      <c r="A3" s="16"/>
      <c r="B3" s="16"/>
      <c r="C3" s="21" t="s">
        <v>2</v>
      </c>
    </row>
    <row r="4" s="15" customFormat="1" customHeight="1" spans="1:3">
      <c r="A4" s="22" t="s">
        <v>37</v>
      </c>
      <c r="B4" s="22" t="s">
        <v>3</v>
      </c>
      <c r="C4" s="23" t="s">
        <v>38</v>
      </c>
    </row>
    <row r="5" s="15" customFormat="1" customHeight="1" spans="1:3">
      <c r="A5" s="22"/>
      <c r="B5" s="22"/>
      <c r="C5" s="24"/>
    </row>
    <row r="6" s="13" customFormat="1" ht="30" customHeight="1" spans="1:3">
      <c r="A6" s="25">
        <v>1</v>
      </c>
      <c r="B6" s="25" t="s">
        <v>25</v>
      </c>
      <c r="C6" s="26">
        <v>14900</v>
      </c>
    </row>
  </sheetData>
  <mergeCells count="4">
    <mergeCell ref="A2:C2"/>
    <mergeCell ref="A4:A5"/>
    <mergeCell ref="B4:B5"/>
    <mergeCell ref="C4:C5"/>
  </mergeCells>
  <printOptions horizontalCentered="1"/>
  <pageMargins left="0.432638888888889" right="0.432638888888889" top="0.511805555555556" bottom="0.275" header="0.354166666666667" footer="0.314583333333333"/>
  <pageSetup paperSize="9" scale="6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E8"/>
  <sheetViews>
    <sheetView tabSelected="1" zoomScale="70" zoomScaleNormal="70" zoomScaleSheetLayoutView="70" workbookViewId="0">
      <selection activeCell="E25" sqref="E25"/>
    </sheetView>
  </sheetViews>
  <sheetFormatPr defaultColWidth="9" defaultRowHeight="14.25" outlineLevelRow="7" outlineLevelCol="4"/>
  <cols>
    <col min="1" max="2" width="12.7916666666667" style="1" customWidth="1"/>
    <col min="3" max="3" width="46.025" style="2" customWidth="1"/>
    <col min="4" max="4" width="58.675" style="2" customWidth="1"/>
    <col min="5" max="5" width="16.3166666666667" customWidth="1"/>
  </cols>
  <sheetData>
    <row r="1" ht="20" customHeight="1" spans="1:5">
      <c r="A1" s="3" t="s">
        <v>39</v>
      </c>
      <c r="B1" s="3"/>
      <c r="C1" s="4"/>
      <c r="D1" s="4"/>
      <c r="E1" s="5"/>
    </row>
    <row r="2" ht="25.5" spans="1:5">
      <c r="A2" s="6" t="s">
        <v>40</v>
      </c>
      <c r="B2" s="6"/>
      <c r="C2" s="6"/>
      <c r="D2" s="6"/>
      <c r="E2" s="6"/>
    </row>
    <row r="3" ht="21" customHeight="1" spans="5:5">
      <c r="E3" s="1" t="s">
        <v>2</v>
      </c>
    </row>
    <row r="4" ht="40" customHeight="1" spans="1:5">
      <c r="A4" s="7" t="s">
        <v>37</v>
      </c>
      <c r="B4" s="7" t="s">
        <v>3</v>
      </c>
      <c r="C4" s="8" t="s">
        <v>41</v>
      </c>
      <c r="D4" s="8" t="s">
        <v>42</v>
      </c>
      <c r="E4" s="7" t="s">
        <v>43</v>
      </c>
    </row>
    <row r="5" ht="38" customHeight="1" outlineLevel="1" spans="1:5">
      <c r="A5" s="9"/>
      <c r="B5" s="10" t="s">
        <v>44</v>
      </c>
      <c r="C5" s="11"/>
      <c r="D5" s="11"/>
      <c r="E5" s="12">
        <f>SUBTOTAL(9,E6:E8)</f>
        <v>14900</v>
      </c>
    </row>
    <row r="6" ht="38" customHeight="1" outlineLevel="2" spans="1:5">
      <c r="A6" s="9">
        <v>1</v>
      </c>
      <c r="B6" s="9" t="s">
        <v>45</v>
      </c>
      <c r="C6" s="11" t="s">
        <v>46</v>
      </c>
      <c r="D6" s="11" t="s">
        <v>47</v>
      </c>
      <c r="E6" s="12">
        <v>3900</v>
      </c>
    </row>
    <row r="7" ht="38" customHeight="1" outlineLevel="2" spans="1:5">
      <c r="A7" s="9">
        <v>2</v>
      </c>
      <c r="B7" s="9" t="s">
        <v>45</v>
      </c>
      <c r="C7" s="11" t="s">
        <v>48</v>
      </c>
      <c r="D7" s="11" t="s">
        <v>49</v>
      </c>
      <c r="E7" s="12">
        <v>1000</v>
      </c>
    </row>
    <row r="8" ht="38" customHeight="1" outlineLevel="2" spans="1:5">
      <c r="A8" s="9">
        <v>3</v>
      </c>
      <c r="B8" s="9" t="s">
        <v>45</v>
      </c>
      <c r="C8" s="11" t="s">
        <v>50</v>
      </c>
      <c r="D8" s="11" t="s">
        <v>51</v>
      </c>
      <c r="E8" s="12">
        <v>10000</v>
      </c>
    </row>
  </sheetData>
  <mergeCells count="1">
    <mergeCell ref="A2:E2"/>
  </mergeCells>
  <pageMargins left="0.751388888888889" right="0.751388888888889" top="1" bottom="1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表2-2022年新增债券额度分配总表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魏随</dc:creator>
  <cp:lastModifiedBy>刘兴智</cp:lastModifiedBy>
  <dcterms:created xsi:type="dcterms:W3CDTF">2022-09-23T17:32:00Z</dcterms:created>
  <dcterms:modified xsi:type="dcterms:W3CDTF">2023-01-13T09:14:27Z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